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8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<sst xmlns="http://schemas.openxmlformats.org/spreadsheetml/2006/main" count="33" uniqueCount="31">
  <si>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Revenue</t>
  </si>
  <si>
    <t>Expenses</t>
  </si>
  <si>
    <t>Total Expenses</t>
  </si>
  <si>
    <t>Net</t>
  </si>
  <si>
    <t>Budget Item</t>
  </si>
  <si>
    <t>Amount</t>
  </si>
  <si>
    <t>Description</t>
  </si>
  <si>
    <t xml:space="preserve">Training Fees </t>
  </si>
  <si>
    <t>MHFA Manuals</t>
  </si>
  <si>
    <t>Program Supplies</t>
  </si>
  <si>
    <t>Room Rental</t>
  </si>
  <si>
    <t>Breakfast</t>
  </si>
  <si>
    <t>Lunch/Snacks</t>
  </si>
  <si>
    <t>Audio/Visual Equipment</t>
  </si>
  <si>
    <t>Potential Expenses</t>
  </si>
  <si>
    <t>Instructor fee</t>
  </si>
  <si>
    <t>Instructor travel &amp; per diem</t>
  </si>
  <si>
    <t>Lodging</t>
  </si>
  <si>
    <t>Variable</t>
  </si>
  <si>
    <t>$150/night for two nights</t>
  </si>
  <si>
    <t>$16/person, incl. shipping</t>
  </si>
  <si>
    <t>Printing</t>
  </si>
  <si>
    <t>Admin/Coordination Fee</t>
  </si>
  <si>
    <t>Art supplies, name tags, misc handouts</t>
  </si>
  <si>
    <t>Budget assumes maximum class size of 25 participants and a full course, led by two facilitators</t>
  </si>
  <si>
    <t xml:space="preserve">Printing of handouts &amp; certificates for course - up to 200 pages for a course of 25 </t>
  </si>
  <si>
    <t>$0.55/mile reimbursement for auto use, $50/day per diem for one day</t>
  </si>
  <si>
    <t>$150/day</t>
  </si>
  <si>
    <t>Projector, $75/day for one day; flip chart(s)</t>
  </si>
  <si>
    <t>$5/person/day for one day + 10% admin fee</t>
  </si>
  <si>
    <t>$8/person/day for one day + 10% admin fee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</si>
</sst>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68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168" fontId="37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8" fontId="40" fillId="0" borderId="0" xfId="0" applyNumberFormat="1" applyFont="1" applyAlignment="1">
      <alignment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8.57421875" style="0" customWidth="1"/>
    <col min="2" max="2" width="12.00390625" style="0" customWidth="1"/>
    <col min="3" max="3" width="45.7109375" style="0" customWidth="1"/>
  </cols>
  <sheetData>
    <row r="1" spans="1:3" ht="15">
      <c r="A1" s="1" t="s">
        <v>4</v>
      </c>
      <c r="B1" s="1" t="s">
        <v>5</v>
      </c>
      <c r="C1" s="1" t="s">
        <v>6</v>
      </c>
    </row>
    <row r="2" spans="1:3" ht="15">
      <c r="A2" s="12" t="s">
        <v>0</v>
      </c>
      <c r="B2" s="13"/>
      <c r="C2" s="14"/>
    </row>
    <row r="3" spans="1:3" ht="15">
      <c r="A3" s="2" t="s">
        <v>7</v>
      </c>
      <c r="B3" s="3"/>
      <c r="C3" s="4" t="s">
        <v>18</v>
      </c>
    </row>
    <row r="4" spans="1:3" ht="15">
      <c r="A4" s="12" t="s">
        <v>1</v>
      </c>
      <c r="B4" s="13"/>
      <c r="C4" s="14"/>
    </row>
    <row r="5" spans="1:3" ht="15">
      <c r="A5" s="2" t="s">
        <v>8</v>
      </c>
      <c r="B5" s="3">
        <f>16*25</f>
        <v>400</v>
      </c>
      <c r="C5" s="2" t="s">
        <v>20</v>
      </c>
    </row>
    <row r="6" spans="1:3" ht="15">
      <c r="A6" s="2" t="s">
        <v>9</v>
      </c>
      <c r="B6" s="3">
        <f>3*25</f>
        <v>75</v>
      </c>
      <c r="C6" s="2" t="s">
        <v>23</v>
      </c>
    </row>
    <row r="7" spans="1:3" ht="26.25">
      <c r="A7" s="2" t="s">
        <v>21</v>
      </c>
      <c r="B7" s="3">
        <f>(0.09*200)+10</f>
        <v>28</v>
      </c>
      <c r="C7" s="4" t="s">
        <v>25</v>
      </c>
    </row>
    <row r="8" spans="1:3" ht="15">
      <c r="A8" s="5" t="s">
        <v>14</v>
      </c>
      <c r="B8" s="3"/>
      <c r="C8" s="2"/>
    </row>
    <row r="9" spans="1:3" ht="15">
      <c r="A9" s="6" t="s">
        <v>15</v>
      </c>
      <c r="B9" s="3"/>
      <c r="C9" s="2" t="s">
        <v>18</v>
      </c>
    </row>
    <row r="10" spans="1:3" ht="15">
      <c r="A10" s="6" t="s">
        <v>22</v>
      </c>
      <c r="B10" s="3"/>
      <c r="C10" s="2" t="s">
        <v>18</v>
      </c>
    </row>
    <row r="11" spans="1:3" ht="26.25">
      <c r="A11" s="6" t="s">
        <v>16</v>
      </c>
      <c r="B11" s="3">
        <f>(50*2)+((0.555*65)*2)</f>
        <v>172.15</v>
      </c>
      <c r="C11" s="4" t="s">
        <v>26</v>
      </c>
    </row>
    <row r="12" spans="1:3" ht="15">
      <c r="A12" s="6" t="s">
        <v>17</v>
      </c>
      <c r="B12" s="3">
        <f>300*2</f>
        <v>600</v>
      </c>
      <c r="C12" s="2" t="s">
        <v>19</v>
      </c>
    </row>
    <row r="13" spans="1:3" ht="15">
      <c r="A13" s="2" t="s">
        <v>10</v>
      </c>
      <c r="B13" s="3">
        <v>150</v>
      </c>
      <c r="C13" s="2" t="s">
        <v>27</v>
      </c>
    </row>
    <row r="14" spans="1:3" ht="15">
      <c r="A14" s="2" t="s">
        <v>13</v>
      </c>
      <c r="B14" s="3">
        <v>100</v>
      </c>
      <c r="C14" s="2" t="s">
        <v>28</v>
      </c>
    </row>
    <row r="15" spans="1:3" ht="15">
      <c r="A15" s="2" t="s">
        <v>11</v>
      </c>
      <c r="B15" s="3">
        <f>(5*27)*1.1</f>
        <v>148.5</v>
      </c>
      <c r="C15" s="4" t="s">
        <v>29</v>
      </c>
    </row>
    <row r="16" spans="1:3" ht="15">
      <c r="A16" s="2" t="s">
        <v>12</v>
      </c>
      <c r="B16" s="3">
        <f>(8*27)*1.1</f>
        <v>237.60000000000002</v>
      </c>
      <c r="C16" s="4" t="s">
        <v>30</v>
      </c>
    </row>
    <row r="17" spans="1:2" ht="15">
      <c r="A17" s="10" t="s">
        <v>2</v>
      </c>
      <c r="B17" s="11">
        <f>SUM(B5:B16)</f>
        <v>1911.25</v>
      </c>
    </row>
    <row r="18" spans="1:2" ht="15">
      <c r="A18" s="9" t="s">
        <v>3</v>
      </c>
      <c r="B18" s="8">
        <f>B3-B17</f>
        <v>-1911.25</v>
      </c>
    </row>
    <row r="20" ht="15">
      <c r="A20" s="7" t="s">
        <v>24</v>
      </c>
    </row>
  </sheetData>
  <sheetProtection/>
  <mergeCells count="2">
    <mergeCell ref="A4:C4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Partain</dc:creator>
  <cp:keywords/>
  <dc:description/>
  <cp:lastModifiedBy>Susan Partain</cp:lastModifiedBy>
  <dcterms:created xsi:type="dcterms:W3CDTF">2011-07-08T18:29:00Z</dcterms:created>
  <dcterms:modified xsi:type="dcterms:W3CDTF">2013-07-26T17:05:55Z</dcterms:modified>
  <cp:category/>
  <cp:version/>
  <cp:contentType/>
  <cp:contentStatus/>
</cp:coreProperties>
</file>